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3ER TRIMESTRE 2017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3" l="1"/>
  <c r="E65" i="3"/>
  <c r="B57" i="3" l="1"/>
  <c r="C57" i="3"/>
  <c r="B6" i="3"/>
  <c r="C38" i="3" l="1"/>
  <c r="B38" i="3"/>
  <c r="C35" i="3"/>
  <c r="B35" i="3"/>
  <c r="F72" i="3" l="1"/>
  <c r="E72" i="3"/>
  <c r="F65" i="3"/>
  <c r="F60" i="3"/>
  <c r="E60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F76" i="3" l="1"/>
  <c r="F44" i="3"/>
  <c r="F56" i="3" s="1"/>
  <c r="B44" i="3"/>
  <c r="B59" i="3" s="1"/>
  <c r="E44" i="3"/>
  <c r="E56" i="3" s="1"/>
  <c r="C44" i="3"/>
  <c r="C59" i="3" s="1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<sst xmlns="http://schemas.openxmlformats.org/spreadsheetml/2006/main" count="121" uniqueCount="120">
  <si>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</si>
  <si>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</si>
  <si>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</si>
  <si>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</si>
  <si>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</si>
  <si>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</si>
  <si>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</si>
  <si>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</si>
  <si>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</si>
  <si>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</si>
  <si>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</si>
  <si>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</si>
  <si>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</si>
  <si>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</si>
  <si>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</si>
  <si>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</si>
  <si>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</si>
  <si>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</si>
  <si>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</si>
  <si>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</si>
  <si>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</si>
  <si>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</si>
  <si>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</si>
  <si>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</si>
  <si>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</si>
  <si>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</si>
  <si>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</si>
  <si>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</si>
  <si>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</si>
  <si>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</si>
  <si>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</si>
  <si>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</si>
  <si>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</si>
  <si>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</si>
  <si>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</si>
  <si>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</si>
  <si>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</si>
  <si>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</si>
  <si>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</si>
  <si>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</si>
  <si>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</si>
  <si>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</si>
  <si>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</si>
  <si>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</si>
  <si>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</si>
  <si>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</si>
  <si>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</si>
  <si>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</si>
  <si>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</si>
  <si>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</si>
  <si>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</si>
  <si>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</si>
  <si>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</si>
  <si>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</si>
  <si>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</si>
  <si>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</si>
  <si>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</si>
  <si>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</si>
  <si>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</si>
  <si>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</si>
  <si>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</si>
  <si>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</si>
  <si>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</si>
  <si>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</si>
  <si>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</si>
  <si>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</si>
  <si>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</si>
  <si>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</si>
  <si>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</si>
  <si>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</si>
  <si>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</si>
  <si>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</si>
  <si>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</si>
  <si>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</si>
  <si>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</si>
  <si>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</si>
  <si>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</si>
  <si>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</si>
  <si>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</si>
  <si>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</si>
  <si>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</si>
  <si>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</si>
  <si>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</si>
  <si>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</si>
  <si>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</si>
  <si>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</si>
  <si>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</si>
  <si>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</si>
  <si>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</si>
  <si>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</si>
  <si>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</si>
  <si>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</si>
  <si>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</si>
  <si>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</si>
  <si>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</si>
  <si>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</si>
  <si>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</si>
  <si>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</si>
  <si>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</si>
  <si>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</si>
  <si>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</si>
  <si>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</si>
  <si>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</si>
  <si>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</si>
  <si>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</si>
  <si>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</si>
  <si>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</si>
  <si>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</si>
  <si>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</si>
  <si>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</si>
  <si>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</si>
  <si>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</si>
  <si>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</si>
  <si>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</si>
  <si>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</si>
  <si>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</si>
  <si>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</si>
  <si>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</si>
  <si>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</si>
  <si>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 PURISIMA DEL RINCON
Estado de Situación Financiera Detallado -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</si>
</sst>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horizontal="left" vertical="top" wrapText="1" indent="5"/>
      <protection locked="0"/>
    </xf>
    <xf numFmtId="0" fontId="7" fillId="0" borderId="0" xfId="2" applyFont="1" applyFill="1" applyBorder="1" applyAlignment="1">
      <alignment vertical="top" wrapText="1"/>
    </xf>
    <xf numFmtId="4" fontId="7" fillId="0" borderId="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zoomScaleNormal="100" workbookViewId="0">
      <selection activeCell="D15" sqref="D15"/>
    </sheetView>
  </sheetViews>
  <sheetFormatPr baseColWidth="10" defaultRowHeight="11.25" x14ac:dyDescent="0.2"/>
  <cols>
    <col min="1" max="1" width="63.6640625" style="18" customWidth="1"/>
    <col min="2" max="2" width="13" style="18" customWidth="1"/>
    <col min="3" max="3" width="13.1640625" style="18" customWidth="1"/>
    <col min="4" max="4" width="65.83203125" style="18" customWidth="1"/>
    <col min="5" max="5" width="13.6640625" style="18" customWidth="1"/>
    <col min="6" max="6" width="13.83203125" style="18" customWidth="1"/>
    <col min="7" max="16384" width="12" style="18"/>
  </cols>
  <sheetData>
    <row r="1" spans="1:6" ht="45.95" customHeight="1" x14ac:dyDescent="0.2">
      <c r="A1" s="27" t="s">
        <v>119</v>
      </c>
      <c r="B1" s="28"/>
      <c r="C1" s="28"/>
      <c r="D1" s="28"/>
      <c r="E1" s="28"/>
      <c r="F1" s="29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14746900.470000001</v>
      </c>
      <c r="C6" s="9">
        <f>SUM(C7:C13)</f>
        <v>40814985.310000002</v>
      </c>
      <c r="D6" s="5" t="s">
        <v>6</v>
      </c>
      <c r="E6" s="9">
        <f>SUM(E7:E15)</f>
        <v>298013.20999999996</v>
      </c>
      <c r="F6" s="9">
        <f>SUM(F7:F15)</f>
        <v>15959038.129999999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-135</v>
      </c>
      <c r="F7" s="9">
        <v>6788.6</v>
      </c>
    </row>
    <row r="8" spans="1:6" x14ac:dyDescent="0.2">
      <c r="A8" s="10" t="s">
        <v>9</v>
      </c>
      <c r="B8" s="9">
        <v>14746900.470000001</v>
      </c>
      <c r="C8" s="9">
        <v>40814985.310000002</v>
      </c>
      <c r="D8" s="11" t="s">
        <v>10</v>
      </c>
      <c r="E8" s="9">
        <v>-442340.36</v>
      </c>
      <c r="F8" s="9">
        <v>-446562.21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238068.9</v>
      </c>
      <c r="F13" s="9">
        <v>67467.39</v>
      </c>
    </row>
    <row r="14" spans="1:6" x14ac:dyDescent="0.2">
      <c r="A14" s="3" t="s">
        <v>21</v>
      </c>
      <c r="B14" s="9">
        <f>SUM(B15:B21)</f>
        <v>21403.079999999998</v>
      </c>
      <c r="C14" s="9">
        <f>SUM(C15:C21)</f>
        <v>9466.69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502419.67</v>
      </c>
      <c r="F15" s="9">
        <v>16331344.35</v>
      </c>
    </row>
    <row r="16" spans="1:6" x14ac:dyDescent="0.2">
      <c r="A16" s="10" t="s">
        <v>25</v>
      </c>
      <c r="B16" s="9">
        <v>0.01</v>
      </c>
      <c r="C16" s="9">
        <v>0.01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16403.07</v>
      </c>
      <c r="C17" s="9">
        <v>9466.68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5000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9316127.0099999998</v>
      </c>
      <c r="C22" s="9">
        <f>SUM(C23:C27)</f>
        <v>11738230.199999999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1126605.6499999999</v>
      </c>
      <c r="C23" s="9">
        <v>3030399.62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8189521.3600000003</v>
      </c>
      <c r="C26" s="9">
        <v>8707830.5800000001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ht="22.5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0.02</v>
      </c>
      <c r="F39" s="9">
        <f>SUM(F40:F42)</f>
        <v>2.08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2.06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0.02</v>
      </c>
      <c r="F42" s="9">
        <v>0.02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24084430.560000002</v>
      </c>
      <c r="C44" s="7">
        <f>C6+C14+C22+C28+C34+C35+C38</f>
        <v>52562682.200000003</v>
      </c>
      <c r="D44" s="8" t="s">
        <v>80</v>
      </c>
      <c r="E44" s="7">
        <f>E6+E16+E20+E23+E24+E28+E35+E39</f>
        <v>298013.23</v>
      </c>
      <c r="F44" s="7">
        <f>F6+F16+F20+F23+F24+F28+F35+F39</f>
        <v>15959040.209999999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30667131.82</v>
      </c>
      <c r="C49" s="9">
        <v>8490609.7100000009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6706916.79</v>
      </c>
      <c r="C50" s="9">
        <v>4507422.12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436257.87</v>
      </c>
      <c r="C52" s="9">
        <v>436257.87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0.04</v>
      </c>
      <c r="C53" s="9">
        <v>0.04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298013.23</v>
      </c>
      <c r="F56" s="7">
        <f>F54+F44</f>
        <v>15959040.209999999</v>
      </c>
    </row>
    <row r="57" spans="1:6" ht="22.5" x14ac:dyDescent="0.2">
      <c r="A57" s="12" t="s">
        <v>100</v>
      </c>
      <c r="B57" s="7">
        <f>+B47+B48+B49+B50+B51-B52-B53+B54+B55</f>
        <v>36937790.700000003</v>
      </c>
      <c r="C57" s="7">
        <f>+C47+C48+C49+C50+C51-C52-C53+C54+C55</f>
        <v>12561773.920000004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61022221.260000005</v>
      </c>
      <c r="C59" s="7">
        <f>C44+C57</f>
        <v>65124456.120000005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61364472.609999999</v>
      </c>
      <c r="F60" s="9">
        <f>SUM(F61:F63)</f>
        <v>45942221.189999998</v>
      </c>
    </row>
    <row r="61" spans="1:6" x14ac:dyDescent="0.2">
      <c r="A61" s="13"/>
      <c r="B61" s="9"/>
      <c r="C61" s="9"/>
      <c r="D61" s="5" t="s">
        <v>104</v>
      </c>
      <c r="E61" s="9">
        <v>61364472.609999999</v>
      </c>
      <c r="F61" s="9">
        <v>45942221.189999998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+E67-E66</f>
        <v>640264.5</v>
      </c>
      <c r="F65" s="9">
        <f>SUM(F66:F70)</f>
        <v>3223194.8</v>
      </c>
    </row>
    <row r="66" spans="1:6" x14ac:dyDescent="0.2">
      <c r="A66" s="13"/>
      <c r="B66" s="9"/>
      <c r="C66" s="9"/>
      <c r="D66" s="5" t="s">
        <v>108</v>
      </c>
      <c r="E66" s="9">
        <v>120091.11</v>
      </c>
      <c r="F66" s="9">
        <v>74230.649999999994</v>
      </c>
    </row>
    <row r="67" spans="1:6" x14ac:dyDescent="0.2">
      <c r="A67" s="13"/>
      <c r="B67" s="9"/>
      <c r="C67" s="9"/>
      <c r="D67" s="5" t="s">
        <v>109</v>
      </c>
      <c r="E67" s="9">
        <v>760355.61</v>
      </c>
      <c r="F67" s="9">
        <v>3148964.15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E60-E65+E72</f>
        <v>60724208.109999999</v>
      </c>
      <c r="F76" s="7">
        <f>F60+F65+F72</f>
        <v>49165415.989999995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61022221.339999996</v>
      </c>
      <c r="F78" s="7">
        <f>F56+F76</f>
        <v>65124456.199999996</v>
      </c>
    </row>
    <row r="79" spans="1:6" x14ac:dyDescent="0.2">
      <c r="A79" s="15"/>
      <c r="B79" s="16"/>
      <c r="C79" s="16"/>
      <c r="D79" s="17"/>
      <c r="E79" s="16"/>
      <c r="F79" s="16"/>
    </row>
    <row r="86" spans="1:4" x14ac:dyDescent="0.2">
      <c r="A86" s="22"/>
    </row>
    <row r="87" spans="1:4" ht="20.25" x14ac:dyDescent="0.3">
      <c r="A87" s="25"/>
      <c r="B87" s="26"/>
      <c r="C87" s="26"/>
      <c r="D87" s="25"/>
    </row>
    <row r="88" spans="1:4" ht="20.25" x14ac:dyDescent="0.3">
      <c r="A88" s="25"/>
      <c r="B88" s="26"/>
      <c r="C88" s="26"/>
      <c r="D88" s="25"/>
    </row>
    <row r="89" spans="1:4" ht="20.25" x14ac:dyDescent="0.3">
      <c r="A89" s="25"/>
      <c r="B89" s="26"/>
      <c r="C89" s="26"/>
      <c r="D89" s="25"/>
    </row>
    <row r="90" spans="1:4" x14ac:dyDescent="0.2">
      <c r="A90" s="23"/>
      <c r="D90" s="24"/>
    </row>
    <row r="91" spans="1:4" x14ac:dyDescent="0.2">
      <c r="A91" s="23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2017-10-13T15:21:48Z</cp:lastPrinted>
  <dcterms:created xsi:type="dcterms:W3CDTF">2017-01-11T17:17:46Z</dcterms:created>
  <dcterms:modified xsi:type="dcterms:W3CDTF">2017-10-19T19:30:08Z</dcterms:modified>
</cp:coreProperties>
</file>